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2020\Anual\INGRESOS\"/>
    </mc:Choice>
  </mc:AlternateContent>
  <bookViews>
    <workbookView xWindow="0" yWindow="0" windowWidth="28800" windowHeight="12330"/>
  </bookViews>
  <sheets>
    <sheet name="L.I. 2020 MENSUAL 2o. NIVEL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2" l="1"/>
  <c r="C64" i="2"/>
  <c r="C63" i="2"/>
  <c r="C62" i="2" s="1"/>
  <c r="O62" i="2"/>
  <c r="N62" i="2"/>
  <c r="M62" i="2"/>
  <c r="L62" i="2"/>
  <c r="K62" i="2"/>
  <c r="J62" i="2"/>
  <c r="I62" i="2"/>
  <c r="H62" i="2"/>
  <c r="G62" i="2"/>
  <c r="F62" i="2"/>
  <c r="E62" i="2"/>
  <c r="D62" i="2"/>
  <c r="C61" i="2"/>
  <c r="C60" i="2"/>
  <c r="C59" i="2"/>
  <c r="C58" i="2"/>
  <c r="C57" i="2"/>
  <c r="C56" i="2"/>
  <c r="I55" i="2"/>
  <c r="I54" i="2" s="1"/>
  <c r="H55" i="2"/>
  <c r="G55" i="2" s="1"/>
  <c r="O54" i="2"/>
  <c r="N54" i="2"/>
  <c r="M54" i="2"/>
  <c r="L54" i="2"/>
  <c r="K54" i="2"/>
  <c r="J54" i="2"/>
  <c r="C53" i="2"/>
  <c r="C52" i="2"/>
  <c r="C51" i="2"/>
  <c r="C50" i="2"/>
  <c r="C49" i="2"/>
  <c r="C48" i="2" s="1"/>
  <c r="O48" i="2"/>
  <c r="N48" i="2"/>
  <c r="M48" i="2"/>
  <c r="L48" i="2"/>
  <c r="K48" i="2"/>
  <c r="J48" i="2"/>
  <c r="I48" i="2"/>
  <c r="H48" i="2"/>
  <c r="G48" i="2"/>
  <c r="F48" i="2"/>
  <c r="E48" i="2"/>
  <c r="D48" i="2"/>
  <c r="C47" i="2"/>
  <c r="C46" i="2"/>
  <c r="C45" i="2"/>
  <c r="C44" i="2"/>
  <c r="C43" i="2"/>
  <c r="C42" i="2"/>
  <c r="C41" i="2"/>
  <c r="C40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O37" i="2"/>
  <c r="O33" i="2" s="1"/>
  <c r="N37" i="2"/>
  <c r="N33" i="2" s="1"/>
  <c r="M37" i="2"/>
  <c r="M33" i="2" s="1"/>
  <c r="L37" i="2"/>
  <c r="L33" i="2" s="1"/>
  <c r="K37" i="2"/>
  <c r="K33" i="2" s="1"/>
  <c r="J37" i="2"/>
  <c r="J33" i="2" s="1"/>
  <c r="I37" i="2"/>
  <c r="I33" i="2" s="1"/>
  <c r="H37" i="2"/>
  <c r="H33" i="2" s="1"/>
  <c r="G37" i="2"/>
  <c r="G33" i="2" s="1"/>
  <c r="F37" i="2"/>
  <c r="F33" i="2" s="1"/>
  <c r="E37" i="2"/>
  <c r="E33" i="2" s="1"/>
  <c r="D37" i="2"/>
  <c r="D33" i="2" s="1"/>
  <c r="C36" i="2"/>
  <c r="C35" i="2"/>
  <c r="C34" i="2"/>
  <c r="C32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29" i="2"/>
  <c r="C28" i="2"/>
  <c r="C27" i="2"/>
  <c r="C26" i="2"/>
  <c r="C25" i="2"/>
  <c r="C24" i="2"/>
  <c r="C23" i="2" s="1"/>
  <c r="O23" i="2"/>
  <c r="N23" i="2"/>
  <c r="M23" i="2"/>
  <c r="L23" i="2"/>
  <c r="K23" i="2"/>
  <c r="J23" i="2"/>
  <c r="I23" i="2"/>
  <c r="H23" i="2"/>
  <c r="G23" i="2"/>
  <c r="F23" i="2"/>
  <c r="E23" i="2"/>
  <c r="D23" i="2"/>
  <c r="C22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C19" i="2"/>
  <c r="C18" i="2"/>
  <c r="C17" i="2"/>
  <c r="C16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3" i="2"/>
  <c r="C12" i="2"/>
  <c r="C11" i="2"/>
  <c r="C10" i="2"/>
  <c r="C9" i="2"/>
  <c r="C8" i="2"/>
  <c r="C7" i="2"/>
  <c r="C6" i="2"/>
  <c r="C5" i="2"/>
  <c r="O4" i="2"/>
  <c r="N4" i="2"/>
  <c r="M4" i="2"/>
  <c r="L4" i="2"/>
  <c r="K4" i="2"/>
  <c r="J4" i="2"/>
  <c r="I4" i="2"/>
  <c r="H4" i="2"/>
  <c r="G4" i="2"/>
  <c r="F4" i="2"/>
  <c r="E4" i="2"/>
  <c r="D4" i="2"/>
  <c r="C30" i="2" l="1"/>
  <c r="N3" i="2"/>
  <c r="C4" i="2"/>
  <c r="C14" i="2"/>
  <c r="L3" i="2"/>
  <c r="J3" i="2"/>
  <c r="C38" i="2"/>
  <c r="K3" i="2"/>
  <c r="O3" i="2"/>
  <c r="I3" i="2"/>
  <c r="M3" i="2"/>
  <c r="C37" i="2"/>
  <c r="C33" i="2" s="1"/>
  <c r="F55" i="2"/>
  <c r="G54" i="2"/>
  <c r="G3" i="2" s="1"/>
  <c r="H54" i="2"/>
  <c r="H3" i="2" s="1"/>
  <c r="E55" i="2" l="1"/>
  <c r="F54" i="2"/>
  <c r="F3" i="2" s="1"/>
  <c r="D55" i="2" l="1"/>
  <c r="E54" i="2"/>
  <c r="E3" i="2" s="1"/>
  <c r="C55" i="2" l="1"/>
  <c r="C54" i="2" s="1"/>
  <c r="C3" i="2" s="1"/>
  <c r="D54" i="2"/>
  <c r="D3" i="2" s="1"/>
</calcChain>
</file>

<file path=xl/sharedStrings.xml><?xml version="1.0" encoding="utf-8"?>
<sst xmlns="http://schemas.openxmlformats.org/spreadsheetml/2006/main" count="78" uniqueCount="78">
  <si>
    <t>Municipio de Aguascalientes Calendario de Ingresos del Ejercicio Fiscal 2020</t>
  </si>
  <si>
    <t>CONCEPTO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</si>
  <si>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</si>
  <si>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</si>
  <si>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</si>
  <si>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</si>
  <si>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</si>
  <si>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</si>
  <si>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</si>
  <si>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</si>
  <si>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</si>
  <si>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</si>
  <si>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</si>
  <si>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</si>
  <si>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</si>
  <si>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 </t>
  </si>
  <si>
    <t xml:space="preserve">IMPUESTOS                                                                                                        </t>
  </si>
  <si>
    <t xml:space="preserve">IMPUESTOS SOBRE LOS INGRESOS                                                                </t>
  </si>
  <si>
    <t xml:space="preserve">IMPUESTOS SOBRE EL PATRIMONIO                                                   </t>
  </si>
  <si>
    <t>IMPUESTO SOBRE LA PRODUCCION,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</si>
  <si>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</si>
  <si>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</si>
  <si>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</si>
  <si>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</si>
  <si>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</si>
  <si>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</si>
  <si>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</si>
  <si>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</si>
  <si>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</si>
  <si>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</si>
  <si>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</si>
  <si>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</si>
  <si>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 xml:space="preserve">CONTRIBUCIONES DE MEJORAS                                                              </t>
  </si>
  <si>
    <t xml:space="preserve">CONTRIBUCIONES DE MEJORAS POR OBRAS PÚBLICAS  </t>
  </si>
  <si>
    <t>CONTRIBUCIONES DE MEJORAS NO COMPRENDIDOS EN LA LEY DE INGRESOS VIGENTE CAUSADAS EN EJERCICIOS FISCALES ANTERIORES PENDIENTES DE LIQUIDACIÓN O PAGO</t>
  </si>
  <si>
    <t xml:space="preserve">DERECHOS                                                                                                                     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</si>
  <si>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</si>
  <si>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</si>
  <si>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</si>
  <si>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</si>
  <si>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</si>
  <si>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 CAUSADOS EN EJERCICIOS FISCALES ANTERIORES PENDIENTES DE LIQUIDACIÓN O PAGO</t>
  </si>
  <si>
    <t xml:space="preserve">PRODUCTOS                                                                                       </t>
  </si>
  <si>
    <t xml:space="preserve">PRODUCTOS                                       </t>
  </si>
  <si>
    <t>PRODUCTOS NO COMPRENDIDOS EN LA LEY DE INGRESOS VIGENTE CAUSADOS EN EJERCICIOS FISCALES ANTERIORES PENDIENTES DE LIQUIDACIÓN O PAGO</t>
  </si>
  <si>
    <t xml:space="preserve">APROVECHAMIENTOS                                                                                         </t>
  </si>
  <si>
    <t xml:space="preserve">APROVECHAMIENTOS                                               </t>
  </si>
  <si>
    <t xml:space="preserve">APROVECHAMIENTOS PATRIMONIALES                                           </t>
  </si>
  <si>
    <t xml:space="preserve">ACCESORIOS DE APROVECHAMIENTOS                                             </t>
  </si>
  <si>
    <t>APROVECHAMIENTOS NO COMPRENDIDOS EN LA LEY DE INGRESOS VIGENTE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</si>
  <si>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</si>
  <si>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</si>
  <si>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</si>
  <si>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</si>
  <si>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</si>
  <si>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</si>
  <si>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</si>
  <si>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</si>
  <si>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</si>
  <si>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</si>
  <si>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</si>
  <si>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 xml:space="preserve">PARTICIPACIONES                                                                               </t>
  </si>
  <si>
    <t xml:space="preserve">APORTACIONES                                                                                        </t>
  </si>
  <si>
    <t xml:space="preserve">CONVENIOS                                                                                       </t>
  </si>
  <si>
    <t>INCENTIVOS DERIVADOS DE LA COLABORACIÓN FISCAL</t>
  </si>
  <si>
    <t>FONDOS DISTINTOS DE APORTACIONES</t>
  </si>
  <si>
    <t>TRANSFERENCIAS, ASIGNACIONES, SUBSIDIOS Y SUBVENCIONES Y PENSIONES Y JUBILACIONES</t>
  </si>
  <si>
    <t>TRANFERENCIAS Y ASIGNACIONES</t>
  </si>
  <si>
    <t>TRANFERENCIAS AL RESTO DEL SECTOR PÚBLICO (DEROGADO)</t>
  </si>
  <si>
    <t>SUBSIDIOS Y SUBVENCONES</t>
  </si>
  <si>
    <t>AYUDAS SOCIALES (DEROGADO)</t>
  </si>
  <si>
    <t>PENSIONES Y JUBILACIONES</t>
  </si>
  <si>
    <t>TRANSFERENCIAS A FIDEICOMISOS, MANDATOS Y ANÁLOGOS. (DEROGADO)</t>
  </si>
  <si>
    <t>TRANSFERENCIAS DEL FONDO MEXICANO DEL PETRÓLEO PARA LA ESTABILIZACIÓN Y EL DESARROLLO</t>
  </si>
  <si>
    <t>INGRESOS DERIVADOS DE FINANCIAMIENTO</t>
  </si>
  <si>
    <t>ENDEUDAMIENTO EXTERNO</t>
  </si>
  <si>
    <t>FINANCIEMIENTO INTERNO</t>
  </si>
  <si>
    <t xml:space="preserve">ENDEUDAMIENTO INTERNO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</si>
</sst>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4" xfId="0" applyFont="1" applyFill="1" applyBorder="1" applyAlignment="1">
      <alignment horizontal="center" vertical="center"/>
    </xf>
    <xf numFmtId="6" fontId="4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left" vertical="top"/>
    </xf>
    <xf numFmtId="0" fontId="4" fillId="0" borderId="3" xfId="0" applyFont="1" applyFill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right" vertical="center"/>
    </xf>
    <xf numFmtId="0" fontId="0" fillId="0" borderId="2" xfId="0" applyBorder="1"/>
    <xf numFmtId="164" fontId="4" fillId="0" borderId="4" xfId="1" applyNumberFormat="1" applyFont="1" applyFill="1" applyBorder="1" applyAlignment="1">
      <alignment horizontal="right" vertical="center"/>
    </xf>
    <xf numFmtId="16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Informaci&#243;n/Documents/LEY%20DE%20INGRESOS%20AUTORIZADA%202020/CALENDARIO%20DE%20INGRESOS%20DEL%20EJERCICIO%20FISCAL%202020%20%20FINAL%20NOV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A"/>
      <sheetName val="MIGUEL"/>
      <sheetName val="Hoja1"/>
      <sheetName val="Hoja2"/>
      <sheetName val="L. I. 2020 2o. NIVEL"/>
    </sheetNames>
    <sheetDataSet>
      <sheetData sheetId="0"/>
      <sheetData sheetId="1">
        <row r="33">
          <cell r="D33">
            <v>42011319.933500007</v>
          </cell>
        </row>
      </sheetData>
      <sheetData sheetId="2"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workbookViewId="0">
      <selection activeCell="B13" sqref="B13"/>
    </sheetView>
  </sheetViews>
  <sheetFormatPr baseColWidth="10" defaultRowHeight="15" x14ac:dyDescent="0.25"/>
  <cols>
    <col min="1" max="1" width="4.7109375" customWidth="1"/>
    <col min="2" max="2" width="63.140625" customWidth="1"/>
    <col min="3" max="3" width="22.140625" customWidth="1"/>
    <col min="4" max="4" width="18.5703125" bestFit="1" customWidth="1"/>
    <col min="5" max="5" width="18.5703125" customWidth="1"/>
    <col min="6" max="15" width="18.5703125" bestFit="1" customWidth="1"/>
  </cols>
  <sheetData>
    <row r="1" spans="1:15" ht="23.25" x14ac:dyDescent="0.3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1" x14ac:dyDescent="0.35">
      <c r="A2" s="15" t="s">
        <v>1</v>
      </c>
      <c r="B2" s="16"/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21" x14ac:dyDescent="0.35">
      <c r="A3" s="15" t="s">
        <v>15</v>
      </c>
      <c r="B3" s="16"/>
      <c r="C3" s="2">
        <f t="shared" ref="C3:O3" si="0">C4+C14+C20+C23+C30+C33+C38+C48+C54+C62</f>
        <v>3706993892.9123969</v>
      </c>
      <c r="D3" s="2">
        <f t="shared" si="0"/>
        <v>395536104.84544104</v>
      </c>
      <c r="E3" s="2">
        <f t="shared" si="0"/>
        <v>355638601.08700168</v>
      </c>
      <c r="F3" s="2">
        <f t="shared" si="0"/>
        <v>414873472.72585845</v>
      </c>
      <c r="G3" s="2">
        <f t="shared" si="0"/>
        <v>330524018.71481359</v>
      </c>
      <c r="H3" s="2">
        <f t="shared" si="0"/>
        <v>277426907.42615616</v>
      </c>
      <c r="I3" s="2">
        <f t="shared" si="0"/>
        <v>287511432.62674803</v>
      </c>
      <c r="J3" s="2">
        <f t="shared" si="0"/>
        <v>366678112.64668447</v>
      </c>
      <c r="K3" s="2">
        <f t="shared" si="0"/>
        <v>319393789.32716894</v>
      </c>
      <c r="L3" s="2">
        <f t="shared" si="0"/>
        <v>304863780.54368395</v>
      </c>
      <c r="M3" s="2">
        <f t="shared" si="0"/>
        <v>294319241.24977779</v>
      </c>
      <c r="N3" s="2">
        <f t="shared" si="0"/>
        <v>222763143.75377691</v>
      </c>
      <c r="O3" s="2">
        <f t="shared" si="0"/>
        <v>137465287.9652859</v>
      </c>
    </row>
    <row r="4" spans="1:15" ht="18" customHeight="1" x14ac:dyDescent="0.25">
      <c r="A4" s="10" t="s">
        <v>16</v>
      </c>
      <c r="B4" s="11"/>
      <c r="C4" s="3">
        <f>SUM(C5:C13)</f>
        <v>630012045.63130701</v>
      </c>
      <c r="D4" s="3">
        <f>SUM(D5:D13)</f>
        <v>146303361.45593899</v>
      </c>
      <c r="E4" s="3">
        <f t="shared" ref="E4:O4" si="1">SUM(E5:E13)</f>
        <v>88839955.198411524</v>
      </c>
      <c r="F4" s="3">
        <f t="shared" si="1"/>
        <v>107097385.01716124</v>
      </c>
      <c r="G4" s="3">
        <f t="shared" si="1"/>
        <v>39363227.133415259</v>
      </c>
      <c r="H4" s="3">
        <f t="shared" si="1"/>
        <v>37190837.974499673</v>
      </c>
      <c r="I4" s="3">
        <f t="shared" si="1"/>
        <v>29090396.719484869</v>
      </c>
      <c r="J4" s="3">
        <f t="shared" si="1"/>
        <v>29363742.920900401</v>
      </c>
      <c r="K4" s="3">
        <f t="shared" si="1"/>
        <v>32581280.252683625</v>
      </c>
      <c r="L4" s="3">
        <f t="shared" si="1"/>
        <v>31065563.869329635</v>
      </c>
      <c r="M4" s="3">
        <f t="shared" si="1"/>
        <v>38453650.884719521</v>
      </c>
      <c r="N4" s="3">
        <f t="shared" si="1"/>
        <v>29339601.214939859</v>
      </c>
      <c r="O4" s="3">
        <f t="shared" si="1"/>
        <v>21323042.989822313</v>
      </c>
    </row>
    <row r="5" spans="1:15" ht="15.75" x14ac:dyDescent="0.25">
      <c r="A5" s="4"/>
      <c r="B5" s="5" t="s">
        <v>17</v>
      </c>
      <c r="C5" s="6">
        <f>SUM(D5:O5)</f>
        <v>4018014.5474756523</v>
      </c>
      <c r="D5" s="6">
        <v>46046.90288967533</v>
      </c>
      <c r="E5" s="6">
        <v>21410.479785781004</v>
      </c>
      <c r="F5" s="6">
        <v>22349.263000949082</v>
      </c>
      <c r="G5" s="6">
        <v>1240253.2981640538</v>
      </c>
      <c r="H5" s="6">
        <v>2273381.3056597817</v>
      </c>
      <c r="I5" s="6">
        <v>47835.910384734583</v>
      </c>
      <c r="J5" s="6">
        <v>44159.827682142859</v>
      </c>
      <c r="K5" s="6">
        <v>29317.401466833333</v>
      </c>
      <c r="L5" s="6">
        <v>7075.7798390714279</v>
      </c>
      <c r="M5" s="6">
        <v>41732.541432349812</v>
      </c>
      <c r="N5" s="6">
        <v>221254.42328511312</v>
      </c>
      <c r="O5" s="6">
        <v>23197.413885165675</v>
      </c>
    </row>
    <row r="6" spans="1:15" ht="15.75" x14ac:dyDescent="0.25">
      <c r="A6" s="7"/>
      <c r="B6" s="5" t="s">
        <v>18</v>
      </c>
      <c r="C6" s="6">
        <f>SUM(D6:O6)</f>
        <v>293658383.57970679</v>
      </c>
      <c r="D6" s="6">
        <v>112413074.90735428</v>
      </c>
      <c r="E6" s="6">
        <v>61691942.46814011</v>
      </c>
      <c r="F6" s="6">
        <v>76573424.978691503</v>
      </c>
      <c r="G6" s="6">
        <v>11983438.261204254</v>
      </c>
      <c r="H6" s="6">
        <v>7240378.8797815414</v>
      </c>
      <c r="I6" s="6">
        <v>5253609.4980309354</v>
      </c>
      <c r="J6" s="6">
        <v>3575237.5337320566</v>
      </c>
      <c r="K6" s="6">
        <v>4411826.8355324604</v>
      </c>
      <c r="L6" s="6">
        <v>3280475.5237663318</v>
      </c>
      <c r="M6" s="6">
        <v>4094563.3367133653</v>
      </c>
      <c r="N6" s="6">
        <v>2509816.4163259971</v>
      </c>
      <c r="O6" s="6">
        <v>630594.94043392385</v>
      </c>
    </row>
    <row r="7" spans="1:15" ht="31.5" x14ac:dyDescent="0.25">
      <c r="A7" s="7"/>
      <c r="B7" s="5" t="s">
        <v>19</v>
      </c>
      <c r="C7" s="6">
        <f>SUM(D7:O7)</f>
        <v>228668971.65723383</v>
      </c>
      <c r="D7" s="6">
        <v>18535966.21336608</v>
      </c>
      <c r="E7" s="6">
        <v>16711743.068353495</v>
      </c>
      <c r="F7" s="6">
        <v>14027076.37458452</v>
      </c>
      <c r="G7" s="6">
        <v>15173349.638367668</v>
      </c>
      <c r="H7" s="6">
        <v>20367233.073141195</v>
      </c>
      <c r="I7" s="6">
        <v>21556896.434477586</v>
      </c>
      <c r="J7" s="6">
        <v>22681472.815689262</v>
      </c>
      <c r="K7" s="6">
        <v>20570430.07404257</v>
      </c>
      <c r="L7" s="6">
        <v>18628461.783097543</v>
      </c>
      <c r="M7" s="6">
        <v>22630410.307873901</v>
      </c>
      <c r="N7" s="6">
        <v>21628453.212741796</v>
      </c>
      <c r="O7" s="6">
        <v>16157478.661498208</v>
      </c>
    </row>
    <row r="8" spans="1:15" ht="15.75" x14ac:dyDescent="0.25">
      <c r="A8" s="7"/>
      <c r="B8" s="5" t="s">
        <v>20</v>
      </c>
      <c r="C8" s="6">
        <f t="shared" ref="C8:C13" si="2">SUM(D8:O8)</f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</row>
    <row r="9" spans="1:15" ht="15.75" x14ac:dyDescent="0.25">
      <c r="A9" s="7"/>
      <c r="B9" s="5" t="s">
        <v>21</v>
      </c>
      <c r="C9" s="6">
        <f t="shared" si="2"/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</row>
    <row r="10" spans="1:15" ht="15.75" x14ac:dyDescent="0.25">
      <c r="A10" s="7"/>
      <c r="B10" s="5" t="s">
        <v>22</v>
      </c>
      <c r="C10" s="6">
        <f t="shared" si="2"/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</row>
    <row r="11" spans="1:15" ht="15.75" x14ac:dyDescent="0.25">
      <c r="A11" s="7"/>
      <c r="B11" s="5" t="s">
        <v>23</v>
      </c>
      <c r="C11" s="6">
        <f t="shared" si="2"/>
        <v>28666675.851509105</v>
      </c>
      <c r="D11" s="6">
        <v>2616343.3307483317</v>
      </c>
      <c r="E11" s="6">
        <v>2351834.9786250992</v>
      </c>
      <c r="F11" s="6">
        <v>2797642.5757422461</v>
      </c>
      <c r="G11" s="6">
        <v>3776607.0273068477</v>
      </c>
      <c r="H11" s="6">
        <v>3001577.2424669201</v>
      </c>
      <c r="I11" s="6">
        <v>2232054.8765916131</v>
      </c>
      <c r="J11" s="6">
        <v>1782230.6099367279</v>
      </c>
      <c r="K11" s="6">
        <v>2411265.5859983931</v>
      </c>
      <c r="L11" s="6">
        <v>2506466.0703520495</v>
      </c>
      <c r="M11" s="6">
        <v>2018124.0022316419</v>
      </c>
      <c r="N11" s="6">
        <v>1465224.1124511161</v>
      </c>
      <c r="O11" s="6">
        <v>1707305.439058118</v>
      </c>
    </row>
    <row r="12" spans="1:15" ht="15.75" x14ac:dyDescent="0.25">
      <c r="A12" s="7"/>
      <c r="B12" s="5" t="s">
        <v>24</v>
      </c>
      <c r="C12" s="6">
        <f t="shared" si="2"/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</row>
    <row r="13" spans="1:15" ht="63" x14ac:dyDescent="0.25">
      <c r="A13" s="7"/>
      <c r="B13" s="5" t="s">
        <v>25</v>
      </c>
      <c r="C13" s="6">
        <f t="shared" si="2"/>
        <v>74999999.995381594</v>
      </c>
      <c r="D13" s="6">
        <v>12691930.101580637</v>
      </c>
      <c r="E13" s="6">
        <v>8063024.2035070397</v>
      </c>
      <c r="F13" s="6">
        <v>13676891.825142009</v>
      </c>
      <c r="G13" s="6">
        <v>7189578.9083724376</v>
      </c>
      <c r="H13" s="6">
        <v>4308267.4734502342</v>
      </c>
      <c r="I13" s="6">
        <v>0</v>
      </c>
      <c r="J13" s="6">
        <v>1280642.1338602123</v>
      </c>
      <c r="K13" s="6">
        <v>5158440.3556433693</v>
      </c>
      <c r="L13" s="6">
        <v>6643084.7122746361</v>
      </c>
      <c r="M13" s="6">
        <v>9668820.6964682639</v>
      </c>
      <c r="N13" s="6">
        <v>3514853.050135836</v>
      </c>
      <c r="O13" s="6">
        <v>2804466.5349469008</v>
      </c>
    </row>
    <row r="14" spans="1:15" ht="24" customHeight="1" x14ac:dyDescent="0.25">
      <c r="A14" s="10" t="s">
        <v>26</v>
      </c>
      <c r="B14" s="11"/>
      <c r="C14" s="8">
        <f>SUM(C15:C19)</f>
        <v>0</v>
      </c>
      <c r="D14" s="8">
        <f>SUM(D15:D19)</f>
        <v>0</v>
      </c>
      <c r="E14" s="8">
        <f t="shared" ref="E14:O14" si="3">SUM(E15:E19)</f>
        <v>0</v>
      </c>
      <c r="F14" s="8">
        <f t="shared" si="3"/>
        <v>0</v>
      </c>
      <c r="G14" s="8">
        <f t="shared" si="3"/>
        <v>0</v>
      </c>
      <c r="H14" s="8">
        <f t="shared" si="3"/>
        <v>0</v>
      </c>
      <c r="I14" s="8">
        <f t="shared" si="3"/>
        <v>0</v>
      </c>
      <c r="J14" s="8">
        <f t="shared" si="3"/>
        <v>0</v>
      </c>
      <c r="K14" s="8">
        <f t="shared" si="3"/>
        <v>0</v>
      </c>
      <c r="L14" s="8">
        <f t="shared" si="3"/>
        <v>0</v>
      </c>
      <c r="M14" s="8">
        <f t="shared" si="3"/>
        <v>0</v>
      </c>
      <c r="N14" s="8">
        <f t="shared" si="3"/>
        <v>0</v>
      </c>
      <c r="O14" s="8">
        <f t="shared" si="3"/>
        <v>0</v>
      </c>
    </row>
    <row r="15" spans="1:15" ht="15.75" x14ac:dyDescent="0.25">
      <c r="A15" s="7"/>
      <c r="B15" s="5" t="s">
        <v>27</v>
      </c>
      <c r="C15" s="6">
        <f t="shared" ref="C15:C53" si="4">SUM(D15:O15)</f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</row>
    <row r="16" spans="1:15" ht="15.75" x14ac:dyDescent="0.25">
      <c r="A16" s="7"/>
      <c r="B16" s="5" t="s">
        <v>28</v>
      </c>
      <c r="C16" s="6">
        <f t="shared" si="4"/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</row>
    <row r="17" spans="1:15" ht="15.75" x14ac:dyDescent="0.25">
      <c r="A17" s="7"/>
      <c r="B17" s="5" t="s">
        <v>29</v>
      </c>
      <c r="C17" s="6">
        <f t="shared" si="4"/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</row>
    <row r="18" spans="1:15" ht="31.5" x14ac:dyDescent="0.25">
      <c r="A18" s="7"/>
      <c r="B18" s="5" t="s">
        <v>30</v>
      </c>
      <c r="C18" s="6">
        <f t="shared" si="4"/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</row>
    <row r="19" spans="1:15" ht="31.5" x14ac:dyDescent="0.25">
      <c r="A19" s="7"/>
      <c r="B19" s="5" t="s">
        <v>31</v>
      </c>
      <c r="C19" s="6">
        <f>SUM(D19:O19)</f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</row>
    <row r="20" spans="1:15" ht="15.75" x14ac:dyDescent="0.25">
      <c r="A20" s="10" t="s">
        <v>32</v>
      </c>
      <c r="B20" s="11"/>
      <c r="C20" s="8">
        <f>SUM(C21:C22)</f>
        <v>173000</v>
      </c>
      <c r="D20" s="8">
        <f t="shared" ref="D20:M20" si="5">SUM(D21:D22)</f>
        <v>1281</v>
      </c>
      <c r="E20" s="8">
        <f t="shared" si="5"/>
        <v>8304</v>
      </c>
      <c r="F20" s="8">
        <f t="shared" si="5"/>
        <v>33273</v>
      </c>
      <c r="G20" s="8">
        <f t="shared" si="5"/>
        <v>12865</v>
      </c>
      <c r="H20" s="8">
        <f t="shared" si="5"/>
        <v>4904</v>
      </c>
      <c r="I20" s="8">
        <f t="shared" si="5"/>
        <v>34752</v>
      </c>
      <c r="J20" s="8">
        <f t="shared" si="5"/>
        <v>3843</v>
      </c>
      <c r="K20" s="8">
        <f t="shared" si="5"/>
        <v>0</v>
      </c>
      <c r="L20" s="8">
        <f t="shared" si="5"/>
        <v>0</v>
      </c>
      <c r="M20" s="8">
        <f t="shared" si="5"/>
        <v>10499</v>
      </c>
      <c r="N20" s="8">
        <f>SUM(N21:N22)</f>
        <v>0</v>
      </c>
      <c r="O20" s="8">
        <f t="shared" ref="O20" si="6">SUM(O21:O22)</f>
        <v>63279</v>
      </c>
    </row>
    <row r="21" spans="1:15" ht="31.5" x14ac:dyDescent="0.25">
      <c r="A21" s="7"/>
      <c r="B21" s="5" t="s">
        <v>33</v>
      </c>
      <c r="C21" s="6">
        <f>SUM(D21:O21)</f>
        <v>173000</v>
      </c>
      <c r="D21" s="6">
        <v>1281</v>
      </c>
      <c r="E21" s="6">
        <v>8304</v>
      </c>
      <c r="F21" s="6">
        <v>33273</v>
      </c>
      <c r="G21" s="6">
        <v>12865</v>
      </c>
      <c r="H21" s="6">
        <v>4904</v>
      </c>
      <c r="I21" s="6">
        <v>34752</v>
      </c>
      <c r="J21" s="6">
        <v>3843</v>
      </c>
      <c r="K21" s="6">
        <v>0</v>
      </c>
      <c r="L21" s="6">
        <v>0</v>
      </c>
      <c r="M21" s="6">
        <v>10499</v>
      </c>
      <c r="N21" s="6">
        <v>0</v>
      </c>
      <c r="O21" s="6">
        <v>63279</v>
      </c>
    </row>
    <row r="22" spans="1:15" ht="63" x14ac:dyDescent="0.25">
      <c r="A22" s="7"/>
      <c r="B22" s="5" t="s">
        <v>34</v>
      </c>
      <c r="C22" s="6">
        <f t="shared" si="4"/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1:15" ht="15.75" x14ac:dyDescent="0.25">
      <c r="A23" s="10" t="s">
        <v>35</v>
      </c>
      <c r="B23" s="11"/>
      <c r="C23" s="8">
        <f>SUM(C24:C29)</f>
        <v>629371065.49093938</v>
      </c>
      <c r="D23" s="8">
        <f t="shared" ref="D23:O23" si="7">SUM(D24:D29)</f>
        <v>33509232.520694606</v>
      </c>
      <c r="E23" s="8">
        <f t="shared" si="7"/>
        <v>49366054.197973929</v>
      </c>
      <c r="F23" s="8">
        <f t="shared" si="7"/>
        <v>91856620.947066247</v>
      </c>
      <c r="G23" s="8">
        <f t="shared" si="7"/>
        <v>59500891.829683378</v>
      </c>
      <c r="H23" s="8">
        <f t="shared" si="7"/>
        <v>55349833.221147567</v>
      </c>
      <c r="I23" s="8">
        <f t="shared" si="7"/>
        <v>53439594.26508873</v>
      </c>
      <c r="J23" s="8">
        <f t="shared" si="7"/>
        <v>49297074.248119004</v>
      </c>
      <c r="K23" s="8">
        <f t="shared" si="7"/>
        <v>62148264.446913235</v>
      </c>
      <c r="L23" s="8">
        <f t="shared" si="7"/>
        <v>64674479.045369484</v>
      </c>
      <c r="M23" s="8">
        <f t="shared" si="7"/>
        <v>49442643.839033358</v>
      </c>
      <c r="N23" s="8">
        <f t="shared" si="7"/>
        <v>24084527.415363573</v>
      </c>
      <c r="O23" s="8">
        <f t="shared" si="7"/>
        <v>36701849.514486313</v>
      </c>
    </row>
    <row r="24" spans="1:15" ht="33" customHeight="1" x14ac:dyDescent="0.25">
      <c r="A24" s="7"/>
      <c r="B24" s="5" t="s">
        <v>36</v>
      </c>
      <c r="C24" s="6">
        <f t="shared" si="4"/>
        <v>215571494.09245849</v>
      </c>
      <c r="D24" s="6">
        <v>7366414.7745079296</v>
      </c>
      <c r="E24" s="6">
        <v>24145124.835379284</v>
      </c>
      <c r="F24" s="6">
        <v>37540885.077163428</v>
      </c>
      <c r="G24" s="6">
        <v>26348879.540381495</v>
      </c>
      <c r="H24" s="6">
        <v>17411905.533699915</v>
      </c>
      <c r="I24" s="6">
        <v>16929344.786331318</v>
      </c>
      <c r="J24" s="6">
        <v>13288374.5241019</v>
      </c>
      <c r="K24" s="6">
        <v>21274034.500594076</v>
      </c>
      <c r="L24" s="6">
        <v>13314039.806337582</v>
      </c>
      <c r="M24" s="6">
        <v>15709847.801702855</v>
      </c>
      <c r="N24" s="6">
        <v>4368161.0287486613</v>
      </c>
      <c r="O24" s="6">
        <v>17874481.883510027</v>
      </c>
    </row>
    <row r="25" spans="1:15" ht="15.75" x14ac:dyDescent="0.25">
      <c r="A25" s="7"/>
      <c r="B25" s="5" t="s">
        <v>37</v>
      </c>
      <c r="C25" s="6">
        <f t="shared" si="4"/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</row>
    <row r="26" spans="1:15" ht="15.75" x14ac:dyDescent="0.25">
      <c r="A26" s="7"/>
      <c r="B26" s="5" t="s">
        <v>38</v>
      </c>
      <c r="C26" s="6">
        <f t="shared" si="4"/>
        <v>402657123.8847931</v>
      </c>
      <c r="D26" s="6">
        <v>25190238.158881553</v>
      </c>
      <c r="E26" s="6">
        <v>24619422.203189205</v>
      </c>
      <c r="F26" s="6">
        <v>53654933.578772426</v>
      </c>
      <c r="G26" s="6">
        <v>32233223.097900525</v>
      </c>
      <c r="H26" s="6">
        <v>37300922.415304974</v>
      </c>
      <c r="I26" s="6">
        <v>35893221.647880659</v>
      </c>
      <c r="J26" s="6">
        <v>34915372.217379868</v>
      </c>
      <c r="K26" s="6">
        <v>40030356.936773874</v>
      </c>
      <c r="L26" s="6">
        <v>48400336.826355346</v>
      </c>
      <c r="M26" s="6">
        <v>32883170.458328024</v>
      </c>
      <c r="N26" s="6">
        <v>19174715.86398077</v>
      </c>
      <c r="O26" s="6">
        <v>18361210.480045862</v>
      </c>
    </row>
    <row r="27" spans="1:15" ht="15.75" x14ac:dyDescent="0.25">
      <c r="A27" s="7"/>
      <c r="B27" s="5" t="s">
        <v>39</v>
      </c>
      <c r="C27" s="6">
        <f t="shared" si="4"/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</row>
    <row r="28" spans="1:15" ht="15.75" x14ac:dyDescent="0.25">
      <c r="A28" s="7"/>
      <c r="B28" s="5" t="s">
        <v>40</v>
      </c>
      <c r="C28" s="6">
        <f t="shared" si="4"/>
        <v>11142447.513687883</v>
      </c>
      <c r="D28" s="6">
        <v>952579.58730512613</v>
      </c>
      <c r="E28" s="6">
        <v>601507.15940543986</v>
      </c>
      <c r="F28" s="6">
        <v>660802.29113039444</v>
      </c>
      <c r="G28" s="6">
        <v>918789.19140136207</v>
      </c>
      <c r="H28" s="6">
        <v>637005.27214268188</v>
      </c>
      <c r="I28" s="6">
        <v>617027.83087675285</v>
      </c>
      <c r="J28" s="6">
        <v>1093327.506637238</v>
      </c>
      <c r="K28" s="6">
        <v>843873.00954528607</v>
      </c>
      <c r="L28" s="6">
        <v>2960102.4126765593</v>
      </c>
      <c r="M28" s="6">
        <v>849625.57900248026</v>
      </c>
      <c r="N28" s="6">
        <v>541650.52263413928</v>
      </c>
      <c r="O28" s="6">
        <v>466157.15093042195</v>
      </c>
    </row>
    <row r="29" spans="1:15" ht="63" x14ac:dyDescent="0.25">
      <c r="A29" s="7"/>
      <c r="B29" s="5" t="s">
        <v>41</v>
      </c>
      <c r="C29" s="6">
        <f t="shared" si="4"/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.75" x14ac:dyDescent="0.25">
      <c r="A30" s="10" t="s">
        <v>42</v>
      </c>
      <c r="B30" s="11"/>
      <c r="C30" s="8">
        <f>SUM(C31:C32)</f>
        <v>5198461.8361688787</v>
      </c>
      <c r="D30" s="8">
        <f t="shared" ref="D30:O30" si="8">SUM(D31:D32)</f>
        <v>364979.02504852775</v>
      </c>
      <c r="E30" s="8">
        <f t="shared" si="8"/>
        <v>211720.7403481433</v>
      </c>
      <c r="F30" s="8">
        <f t="shared" si="8"/>
        <v>1067075.966281336</v>
      </c>
      <c r="G30" s="8">
        <f t="shared" si="8"/>
        <v>424561.40191686316</v>
      </c>
      <c r="H30" s="8">
        <f t="shared" si="8"/>
        <v>326521.5607534321</v>
      </c>
      <c r="I30" s="8">
        <f t="shared" si="8"/>
        <v>177788.15981970145</v>
      </c>
      <c r="J30" s="8">
        <f t="shared" si="8"/>
        <v>2040191.9763196274</v>
      </c>
      <c r="K30" s="8">
        <f t="shared" si="8"/>
        <v>204125.92721067282</v>
      </c>
      <c r="L30" s="8">
        <f t="shared" si="8"/>
        <v>105555.55482369418</v>
      </c>
      <c r="M30" s="8">
        <f t="shared" si="8"/>
        <v>161258.3312315286</v>
      </c>
      <c r="N30" s="8">
        <f t="shared" si="8"/>
        <v>78754.423932895617</v>
      </c>
      <c r="O30" s="8">
        <f t="shared" si="8"/>
        <v>35928.76848245626</v>
      </c>
    </row>
    <row r="31" spans="1:15" ht="15.75" x14ac:dyDescent="0.25">
      <c r="A31" s="7"/>
      <c r="B31" s="5" t="s">
        <v>43</v>
      </c>
      <c r="C31" s="6">
        <f t="shared" si="4"/>
        <v>5198461.8361688787</v>
      </c>
      <c r="D31" s="6">
        <v>364979.02504852775</v>
      </c>
      <c r="E31" s="6">
        <v>211720.7403481433</v>
      </c>
      <c r="F31" s="6">
        <v>1067075.966281336</v>
      </c>
      <c r="G31" s="6">
        <v>424561.40191686316</v>
      </c>
      <c r="H31" s="6">
        <v>326521.5607534321</v>
      </c>
      <c r="I31" s="6">
        <v>177788.15981970145</v>
      </c>
      <c r="J31" s="6">
        <v>2040191.9763196274</v>
      </c>
      <c r="K31" s="6">
        <v>204125.92721067282</v>
      </c>
      <c r="L31" s="6">
        <v>105555.55482369418</v>
      </c>
      <c r="M31" s="6">
        <v>161258.3312315286</v>
      </c>
      <c r="N31" s="6">
        <v>78754.423932895617</v>
      </c>
      <c r="O31" s="6">
        <v>35928.76848245626</v>
      </c>
    </row>
    <row r="32" spans="1:15" ht="63" x14ac:dyDescent="0.25">
      <c r="A32" s="7"/>
      <c r="B32" s="5" t="s">
        <v>44</v>
      </c>
      <c r="C32" s="6">
        <f t="shared" si="4"/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</row>
    <row r="33" spans="1:15" ht="15.75" x14ac:dyDescent="0.25">
      <c r="A33" s="10" t="s">
        <v>45</v>
      </c>
      <c r="B33" s="11"/>
      <c r="C33" s="8">
        <f>SUM(C34:C37)</f>
        <v>42011319.957691073</v>
      </c>
      <c r="D33" s="8">
        <f t="shared" ref="D33:O33" si="9">SUM(D34:D37)</f>
        <v>4343836.0100549841</v>
      </c>
      <c r="E33" s="8">
        <f t="shared" si="9"/>
        <v>3650489.921322634</v>
      </c>
      <c r="F33" s="8">
        <f t="shared" si="9"/>
        <v>3279199.902981075</v>
      </c>
      <c r="G33" s="8">
        <f t="shared" si="9"/>
        <v>4300477.9641064154</v>
      </c>
      <c r="H33" s="8">
        <f t="shared" si="9"/>
        <v>3755147.5155529655</v>
      </c>
      <c r="I33" s="8">
        <f t="shared" si="9"/>
        <v>3047915.0825059526</v>
      </c>
      <c r="J33" s="8">
        <f t="shared" si="9"/>
        <v>4877001.0219777226</v>
      </c>
      <c r="K33" s="8">
        <f t="shared" si="9"/>
        <v>3800218.3700313643</v>
      </c>
      <c r="L33" s="8">
        <f t="shared" si="9"/>
        <v>3398439.914809308</v>
      </c>
      <c r="M33" s="8">
        <f t="shared" si="9"/>
        <v>3118387.4439254696</v>
      </c>
      <c r="N33" s="8">
        <f t="shared" si="9"/>
        <v>2670294.1490149046</v>
      </c>
      <c r="O33" s="8">
        <f t="shared" si="9"/>
        <v>1769912.6614082712</v>
      </c>
    </row>
    <row r="34" spans="1:15" ht="15.75" x14ac:dyDescent="0.25">
      <c r="A34" s="7"/>
      <c r="B34" s="5" t="s">
        <v>46</v>
      </c>
      <c r="C34" s="6">
        <f>SUM(D34:O34)</f>
        <v>37844496.802691072</v>
      </c>
      <c r="D34" s="6">
        <v>4055950.7100549843</v>
      </c>
      <c r="E34" s="6">
        <v>3398796.1313226339</v>
      </c>
      <c r="F34" s="6">
        <v>3031714.8429810749</v>
      </c>
      <c r="G34" s="6">
        <v>3654033.3041064157</v>
      </c>
      <c r="H34" s="6">
        <v>3325510.8655529656</v>
      </c>
      <c r="I34" s="6">
        <v>2669000.3425059528</v>
      </c>
      <c r="J34" s="6">
        <v>4519073.381977723</v>
      </c>
      <c r="K34" s="6">
        <v>3569503.2600313644</v>
      </c>
      <c r="L34" s="6">
        <v>2785261.9898093077</v>
      </c>
      <c r="M34" s="6">
        <v>2829371.5939254696</v>
      </c>
      <c r="N34" s="6">
        <v>2441975.7190149045</v>
      </c>
      <c r="O34" s="6">
        <v>1564304.6614082712</v>
      </c>
    </row>
    <row r="35" spans="1:15" ht="15.75" x14ac:dyDescent="0.25">
      <c r="A35" s="7"/>
      <c r="B35" s="5" t="s">
        <v>47</v>
      </c>
      <c r="C35" s="6">
        <f t="shared" si="4"/>
        <v>647888.50499999989</v>
      </c>
      <c r="D35" s="6">
        <v>0</v>
      </c>
      <c r="E35" s="6">
        <v>0</v>
      </c>
      <c r="F35" s="6">
        <v>0</v>
      </c>
      <c r="G35" s="6">
        <v>350215.02999999997</v>
      </c>
      <c r="H35" s="6">
        <v>0</v>
      </c>
      <c r="I35" s="6">
        <v>0</v>
      </c>
      <c r="J35" s="6">
        <v>0</v>
      </c>
      <c r="K35" s="6">
        <v>0</v>
      </c>
      <c r="L35" s="6">
        <v>297673.47499999998</v>
      </c>
      <c r="M35" s="6">
        <v>0</v>
      </c>
      <c r="N35" s="6">
        <v>0</v>
      </c>
      <c r="O35" s="6">
        <v>0</v>
      </c>
    </row>
    <row r="36" spans="1:15" ht="15.75" x14ac:dyDescent="0.25">
      <c r="A36" s="7"/>
      <c r="B36" s="5" t="s">
        <v>48</v>
      </c>
      <c r="C36" s="6">
        <f t="shared" si="4"/>
        <v>3518934.65</v>
      </c>
      <c r="D36" s="6">
        <v>287885.3</v>
      </c>
      <c r="E36" s="6">
        <v>251693.78999999998</v>
      </c>
      <c r="F36" s="6">
        <v>247485.06</v>
      </c>
      <c r="G36" s="6">
        <v>296229.63</v>
      </c>
      <c r="H36" s="6">
        <v>429636.65</v>
      </c>
      <c r="I36" s="6">
        <v>378914.74</v>
      </c>
      <c r="J36" s="6">
        <v>357927.63999999996</v>
      </c>
      <c r="K36" s="6">
        <v>230715.11</v>
      </c>
      <c r="L36" s="6">
        <v>315504.45</v>
      </c>
      <c r="M36" s="6">
        <v>289015.84999999998</v>
      </c>
      <c r="N36" s="6">
        <v>228318.43</v>
      </c>
      <c r="O36" s="6">
        <v>205608</v>
      </c>
    </row>
    <row r="37" spans="1:15" ht="63" x14ac:dyDescent="0.25">
      <c r="A37" s="7"/>
      <c r="B37" s="5" t="s">
        <v>49</v>
      </c>
      <c r="C37" s="6">
        <f t="shared" si="4"/>
        <v>0</v>
      </c>
      <c r="D37" s="6">
        <f>[1]Hoja1!E37*[1]MIGUEL!$D$33</f>
        <v>0</v>
      </c>
      <c r="E37" s="6">
        <f>[1]Hoja1!F37*[1]MIGUEL!$D$33</f>
        <v>0</v>
      </c>
      <c r="F37" s="6">
        <f>[1]Hoja1!G37*[1]MIGUEL!$D$33</f>
        <v>0</v>
      </c>
      <c r="G37" s="6">
        <f>[1]Hoja1!H37*[1]MIGUEL!$D$33</f>
        <v>0</v>
      </c>
      <c r="H37" s="6">
        <f>[1]Hoja1!I37*[1]MIGUEL!$D$33</f>
        <v>0</v>
      </c>
      <c r="I37" s="6">
        <f>[1]Hoja1!J37*[1]MIGUEL!$D$33</f>
        <v>0</v>
      </c>
      <c r="J37" s="6">
        <f>[1]Hoja1!K37*[1]MIGUEL!$D$33</f>
        <v>0</v>
      </c>
      <c r="K37" s="6">
        <f>[1]Hoja1!L37*[1]MIGUEL!$D$33</f>
        <v>0</v>
      </c>
      <c r="L37" s="6">
        <f>[1]Hoja1!M37*[1]MIGUEL!$D$33</f>
        <v>0</v>
      </c>
      <c r="M37" s="6">
        <f>[1]Hoja1!N37*[1]MIGUEL!$D$33</f>
        <v>0</v>
      </c>
      <c r="N37" s="6">
        <f>[1]Hoja1!O37*[1]MIGUEL!$D$33</f>
        <v>0</v>
      </c>
      <c r="O37" s="6">
        <f>[1]Hoja1!P37*[1]MIGUEL!$D$33</f>
        <v>0</v>
      </c>
    </row>
    <row r="38" spans="1:15" ht="15.75" x14ac:dyDescent="0.25">
      <c r="A38" s="10" t="s">
        <v>50</v>
      </c>
      <c r="B38" s="11"/>
      <c r="C38" s="8">
        <f>SUM(C39:C47)</f>
        <v>0</v>
      </c>
      <c r="D38" s="8">
        <f t="shared" ref="D38:O38" si="10">SUM(D39:D47)</f>
        <v>0</v>
      </c>
      <c r="E38" s="8">
        <f t="shared" si="10"/>
        <v>0</v>
      </c>
      <c r="F38" s="8">
        <f t="shared" si="10"/>
        <v>0</v>
      </c>
      <c r="G38" s="8">
        <f t="shared" si="10"/>
        <v>0</v>
      </c>
      <c r="H38" s="8">
        <f t="shared" si="10"/>
        <v>0</v>
      </c>
      <c r="I38" s="8">
        <f t="shared" si="10"/>
        <v>0</v>
      </c>
      <c r="J38" s="8">
        <f t="shared" si="10"/>
        <v>0</v>
      </c>
      <c r="K38" s="8">
        <f t="shared" si="10"/>
        <v>0</v>
      </c>
      <c r="L38" s="8">
        <f t="shared" si="10"/>
        <v>0</v>
      </c>
      <c r="M38" s="8">
        <f t="shared" si="10"/>
        <v>0</v>
      </c>
      <c r="N38" s="8">
        <f t="shared" si="10"/>
        <v>0</v>
      </c>
      <c r="O38" s="8">
        <f t="shared" si="10"/>
        <v>0</v>
      </c>
    </row>
    <row r="39" spans="1:15" ht="47.25" x14ac:dyDescent="0.25">
      <c r="A39" s="7"/>
      <c r="B39" s="5" t="s">
        <v>51</v>
      </c>
      <c r="C39" s="6">
        <f t="shared" si="4"/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</row>
    <row r="40" spans="1:15" ht="47.25" x14ac:dyDescent="0.25">
      <c r="A40" s="7"/>
      <c r="B40" s="5" t="s">
        <v>52</v>
      </c>
      <c r="C40" s="6">
        <f t="shared" si="4"/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</row>
    <row r="41" spans="1:15" ht="63" x14ac:dyDescent="0.25">
      <c r="A41" s="7"/>
      <c r="B41" s="5" t="s">
        <v>53</v>
      </c>
      <c r="C41" s="6">
        <f t="shared" si="4"/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</row>
    <row r="42" spans="1:15" ht="63" x14ac:dyDescent="0.25">
      <c r="A42" s="7"/>
      <c r="B42" s="5" t="s">
        <v>54</v>
      </c>
      <c r="C42" s="6">
        <f t="shared" si="4"/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</row>
    <row r="43" spans="1:15" ht="63" x14ac:dyDescent="0.25">
      <c r="A43" s="7"/>
      <c r="B43" s="5" t="s">
        <v>55</v>
      </c>
      <c r="C43" s="6">
        <f t="shared" si="4"/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</row>
    <row r="44" spans="1:15" ht="63" x14ac:dyDescent="0.25">
      <c r="A44" s="7"/>
      <c r="B44" s="5" t="s">
        <v>56</v>
      </c>
      <c r="C44" s="6">
        <f t="shared" si="4"/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</row>
    <row r="45" spans="1:15" ht="63" x14ac:dyDescent="0.25">
      <c r="A45" s="7"/>
      <c r="B45" s="5" t="s">
        <v>57</v>
      </c>
      <c r="C45" s="6">
        <f>SUM(D45:O45)</f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</row>
    <row r="46" spans="1:15" ht="47.25" x14ac:dyDescent="0.25">
      <c r="A46" s="7"/>
      <c r="B46" s="5" t="s">
        <v>58</v>
      </c>
      <c r="C46" s="6">
        <f t="shared" si="4"/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</row>
    <row r="47" spans="1:15" ht="15.75" x14ac:dyDescent="0.25">
      <c r="A47" s="7"/>
      <c r="B47" s="5" t="s">
        <v>59</v>
      </c>
      <c r="C47" s="6">
        <f t="shared" si="4"/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</row>
    <row r="48" spans="1:15" ht="15.75" x14ac:dyDescent="0.25">
      <c r="A48" s="10" t="s">
        <v>60</v>
      </c>
      <c r="B48" s="11"/>
      <c r="C48" s="8">
        <f>SUM(C49:C53)</f>
        <v>2375421999.9962907</v>
      </c>
      <c r="D48" s="8">
        <f t="shared" ref="D48:O48" si="11">SUM(D49:D53)</f>
        <v>211013414.83370394</v>
      </c>
      <c r="E48" s="8">
        <f t="shared" si="11"/>
        <v>213562077.02894548</v>
      </c>
      <c r="F48" s="8">
        <f t="shared" si="11"/>
        <v>211539917.89236856</v>
      </c>
      <c r="G48" s="8">
        <f t="shared" si="11"/>
        <v>210921995.3856917</v>
      </c>
      <c r="H48" s="8">
        <f t="shared" si="11"/>
        <v>175799663.15420255</v>
      </c>
      <c r="I48" s="8">
        <f t="shared" si="11"/>
        <v>201720986.39984876</v>
      </c>
      <c r="J48" s="8">
        <f t="shared" si="11"/>
        <v>277290259.47936773</v>
      </c>
      <c r="K48" s="8">
        <f t="shared" si="11"/>
        <v>220659900.33033001</v>
      </c>
      <c r="L48" s="8">
        <f t="shared" si="11"/>
        <v>205619742.15935183</v>
      </c>
      <c r="M48" s="8">
        <f t="shared" si="11"/>
        <v>203132801.7508679</v>
      </c>
      <c r="N48" s="8">
        <f t="shared" si="11"/>
        <v>166589966.55052567</v>
      </c>
      <c r="O48" s="8">
        <f t="shared" si="11"/>
        <v>77571275.031086564</v>
      </c>
    </row>
    <row r="49" spans="1:15" ht="15.75" x14ac:dyDescent="0.25">
      <c r="A49" s="7"/>
      <c r="B49" s="5" t="s">
        <v>61</v>
      </c>
      <c r="C49" s="6">
        <f t="shared" si="4"/>
        <v>1585477000.0001035</v>
      </c>
      <c r="D49" s="6">
        <v>144631780.08113617</v>
      </c>
      <c r="E49" s="6">
        <v>149251332.25051862</v>
      </c>
      <c r="F49" s="6">
        <v>145158285.33980078</v>
      </c>
      <c r="G49" s="6">
        <v>142469473.88783467</v>
      </c>
      <c r="H49" s="6">
        <v>109418030.60163479</v>
      </c>
      <c r="I49" s="6">
        <v>135139353.84728101</v>
      </c>
      <c r="J49" s="6">
        <v>210908626.92679998</v>
      </c>
      <c r="K49" s="6">
        <v>153278267.77776226</v>
      </c>
      <c r="L49" s="6">
        <v>139238109.60678405</v>
      </c>
      <c r="M49" s="6">
        <v>136251166.71751961</v>
      </c>
      <c r="N49" s="6">
        <v>115400633.99795789</v>
      </c>
      <c r="O49" s="6">
        <v>4331938.9650737103</v>
      </c>
    </row>
    <row r="50" spans="1:15" ht="15.75" x14ac:dyDescent="0.25">
      <c r="A50" s="7"/>
      <c r="B50" s="5" t="s">
        <v>62</v>
      </c>
      <c r="C50" s="6">
        <f t="shared" si="4"/>
        <v>766194999.99618721</v>
      </c>
      <c r="D50" s="6">
        <v>66381634.752567768</v>
      </c>
      <c r="E50" s="6">
        <v>64310744.778426856</v>
      </c>
      <c r="F50" s="6">
        <v>66381632.552567765</v>
      </c>
      <c r="G50" s="6">
        <v>68452521.497857034</v>
      </c>
      <c r="H50" s="6">
        <v>66381632.552567765</v>
      </c>
      <c r="I50" s="6">
        <v>66381632.552567765</v>
      </c>
      <c r="J50" s="6">
        <v>66381632.552567765</v>
      </c>
      <c r="K50" s="6">
        <v>66381632.552567765</v>
      </c>
      <c r="L50" s="6">
        <v>66381632.552567765</v>
      </c>
      <c r="M50" s="6">
        <v>66381635.0333483</v>
      </c>
      <c r="N50" s="6">
        <v>51189332.552567765</v>
      </c>
      <c r="O50" s="6">
        <v>51189336.066012844</v>
      </c>
    </row>
    <row r="51" spans="1:15" ht="15.75" x14ac:dyDescent="0.25">
      <c r="A51" s="7"/>
      <c r="B51" s="5" t="s">
        <v>63</v>
      </c>
      <c r="C51" s="6">
        <f t="shared" si="4"/>
        <v>23750000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200000</v>
      </c>
      <c r="J51" s="6">
        <v>0</v>
      </c>
      <c r="K51" s="6">
        <v>1000000</v>
      </c>
      <c r="L51" s="6">
        <v>0</v>
      </c>
      <c r="M51" s="6">
        <v>500000</v>
      </c>
      <c r="N51" s="6">
        <v>0</v>
      </c>
      <c r="O51" s="6">
        <v>22050000</v>
      </c>
    </row>
    <row r="52" spans="1:15" ht="31.5" x14ac:dyDescent="0.25">
      <c r="A52" s="7"/>
      <c r="B52" s="5" t="s">
        <v>64</v>
      </c>
      <c r="C52" s="6">
        <f t="shared" si="4"/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</row>
    <row r="53" spans="1:15" ht="15.75" x14ac:dyDescent="0.25">
      <c r="A53" s="7"/>
      <c r="B53" s="5" t="s">
        <v>65</v>
      </c>
      <c r="C53" s="6">
        <f t="shared" si="4"/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</row>
    <row r="54" spans="1:15" ht="31.5" customHeight="1" x14ac:dyDescent="0.25">
      <c r="A54" s="12" t="s">
        <v>66</v>
      </c>
      <c r="B54" s="13"/>
      <c r="C54" s="8">
        <f>SUM(C55:C61)</f>
        <v>24806000</v>
      </c>
      <c r="D54" s="8">
        <f t="shared" ref="D54:O54" si="12">SUM(D55:D61)</f>
        <v>0</v>
      </c>
      <c r="E54" s="8">
        <f t="shared" si="12"/>
        <v>0</v>
      </c>
      <c r="F54" s="8">
        <f t="shared" si="12"/>
        <v>0</v>
      </c>
      <c r="G54" s="8">
        <f t="shared" si="12"/>
        <v>16000000</v>
      </c>
      <c r="H54" s="8">
        <f t="shared" si="12"/>
        <v>5000000</v>
      </c>
      <c r="I54" s="8">
        <f t="shared" si="12"/>
        <v>0</v>
      </c>
      <c r="J54" s="8">
        <f t="shared" si="12"/>
        <v>3806000</v>
      </c>
      <c r="K54" s="8">
        <f t="shared" si="12"/>
        <v>0</v>
      </c>
      <c r="L54" s="8">
        <f t="shared" si="12"/>
        <v>0</v>
      </c>
      <c r="M54" s="8">
        <f t="shared" si="12"/>
        <v>0</v>
      </c>
      <c r="N54" s="8">
        <f t="shared" si="12"/>
        <v>0</v>
      </c>
      <c r="O54" s="8">
        <f t="shared" si="12"/>
        <v>0</v>
      </c>
    </row>
    <row r="55" spans="1:15" ht="15.75" x14ac:dyDescent="0.25">
      <c r="A55" s="7"/>
      <c r="B55" s="5" t="s">
        <v>67</v>
      </c>
      <c r="C55" s="6">
        <f t="shared" ref="C55:I65" si="13">SUM(D55:O55)</f>
        <v>0</v>
      </c>
      <c r="D55" s="6">
        <f t="shared" si="13"/>
        <v>0</v>
      </c>
      <c r="E55" s="6">
        <f t="shared" si="13"/>
        <v>0</v>
      </c>
      <c r="F55" s="6">
        <f t="shared" si="13"/>
        <v>0</v>
      </c>
      <c r="G55" s="6">
        <f t="shared" si="13"/>
        <v>0</v>
      </c>
      <c r="H55" s="6">
        <f t="shared" si="13"/>
        <v>0</v>
      </c>
      <c r="I55" s="6">
        <f t="shared" si="13"/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</row>
    <row r="56" spans="1:15" ht="31.5" x14ac:dyDescent="0.25">
      <c r="A56" s="7"/>
      <c r="B56" s="5" t="s">
        <v>68</v>
      </c>
      <c r="C56" s="6">
        <f t="shared" si="13"/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</row>
    <row r="57" spans="1:15" ht="15.75" x14ac:dyDescent="0.25">
      <c r="A57" s="7"/>
      <c r="B57" s="5" t="s">
        <v>69</v>
      </c>
      <c r="C57" s="6">
        <f t="shared" si="13"/>
        <v>24806000</v>
      </c>
      <c r="D57" s="6">
        <v>0</v>
      </c>
      <c r="E57" s="6">
        <v>0</v>
      </c>
      <c r="F57" s="6">
        <v>0</v>
      </c>
      <c r="G57" s="6">
        <v>16000000</v>
      </c>
      <c r="H57" s="6">
        <v>5000000</v>
      </c>
      <c r="I57" s="6">
        <v>0</v>
      </c>
      <c r="J57" s="6">
        <v>3806000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</row>
    <row r="58" spans="1:15" ht="15.75" x14ac:dyDescent="0.25">
      <c r="A58" s="7"/>
      <c r="B58" s="5" t="s">
        <v>70</v>
      </c>
      <c r="C58" s="6">
        <f t="shared" si="13"/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</row>
    <row r="59" spans="1:15" ht="15.75" x14ac:dyDescent="0.25">
      <c r="A59" s="7"/>
      <c r="B59" s="5" t="s">
        <v>71</v>
      </c>
      <c r="C59" s="6">
        <f t="shared" si="13"/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</row>
    <row r="60" spans="1:15" ht="31.5" x14ac:dyDescent="0.25">
      <c r="A60" s="7"/>
      <c r="B60" s="5" t="s">
        <v>72</v>
      </c>
      <c r="C60" s="6">
        <f t="shared" si="13"/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</row>
    <row r="61" spans="1:15" ht="47.25" x14ac:dyDescent="0.25">
      <c r="A61" s="7"/>
      <c r="B61" s="5" t="s">
        <v>73</v>
      </c>
      <c r="C61" s="6">
        <f t="shared" si="13"/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</row>
    <row r="62" spans="1:15" ht="15.75" x14ac:dyDescent="0.25">
      <c r="A62" s="10" t="s">
        <v>74</v>
      </c>
      <c r="B62" s="11"/>
      <c r="C62" s="8">
        <f>SUM(C63:C65)</f>
        <v>0</v>
      </c>
      <c r="D62" s="8">
        <f t="shared" ref="D62:O62" si="14">SUM(D63:D65)</f>
        <v>0</v>
      </c>
      <c r="E62" s="8">
        <f t="shared" si="14"/>
        <v>0</v>
      </c>
      <c r="F62" s="8">
        <f t="shared" si="14"/>
        <v>0</v>
      </c>
      <c r="G62" s="8">
        <f t="shared" si="14"/>
        <v>0</v>
      </c>
      <c r="H62" s="8">
        <f t="shared" si="14"/>
        <v>0</v>
      </c>
      <c r="I62" s="8">
        <f t="shared" si="14"/>
        <v>0</v>
      </c>
      <c r="J62" s="8">
        <f t="shared" si="14"/>
        <v>0</v>
      </c>
      <c r="K62" s="8">
        <f t="shared" si="14"/>
        <v>0</v>
      </c>
      <c r="L62" s="8">
        <f t="shared" si="14"/>
        <v>0</v>
      </c>
      <c r="M62" s="8">
        <f t="shared" si="14"/>
        <v>0</v>
      </c>
      <c r="N62" s="8">
        <f t="shared" si="14"/>
        <v>0</v>
      </c>
      <c r="O62" s="8">
        <f t="shared" si="14"/>
        <v>0</v>
      </c>
    </row>
    <row r="63" spans="1:15" ht="15.75" x14ac:dyDescent="0.25">
      <c r="A63" s="7"/>
      <c r="B63" s="5" t="s">
        <v>77</v>
      </c>
      <c r="C63" s="6">
        <f t="shared" si="13"/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</row>
    <row r="64" spans="1:15" ht="15.75" x14ac:dyDescent="0.25">
      <c r="A64" s="7"/>
      <c r="B64" s="5" t="s">
        <v>75</v>
      </c>
      <c r="C64" s="6">
        <f t="shared" si="13"/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</row>
    <row r="65" spans="1:15" ht="15.75" x14ac:dyDescent="0.25">
      <c r="A65" s="7"/>
      <c r="B65" s="5" t="s">
        <v>76</v>
      </c>
      <c r="C65" s="6">
        <f t="shared" si="13"/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</row>
  </sheetData>
  <mergeCells count="13">
    <mergeCell ref="A20:B20"/>
    <mergeCell ref="A1:O1"/>
    <mergeCell ref="A2:B2"/>
    <mergeCell ref="A3:B3"/>
    <mergeCell ref="A4:B4"/>
    <mergeCell ref="A14:B14"/>
    <mergeCell ref="A62:B62"/>
    <mergeCell ref="A23:B23"/>
    <mergeCell ref="A30:B30"/>
    <mergeCell ref="A33:B33"/>
    <mergeCell ref="A38:B38"/>
    <mergeCell ref="A48:B48"/>
    <mergeCell ref="A54:B54"/>
  </mergeCells>
  <pageMargins left="0.11811023622047245" right="0" top="0.35433070866141736" bottom="0" header="0.31496062992125984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L.I. 2020 MENSUAL 2o. NIVEL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Miguel Franco de Luna</dc:creator>
  <cp:lastModifiedBy>Maria del Rosario Renteria Blanco</cp:lastModifiedBy>
  <cp:lastPrinted>2020-01-22T15:09:13Z</cp:lastPrinted>
  <dcterms:created xsi:type="dcterms:W3CDTF">2019-11-22T19:20:09Z</dcterms:created>
  <dcterms:modified xsi:type="dcterms:W3CDTF">2020-01-22T15:10:20Z</dcterms:modified>
</cp:coreProperties>
</file>